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C14" i="1"/>
  <c r="X13" i="1" l="1"/>
  <c r="AE13" i="1"/>
  <c r="AF13" i="1"/>
  <c r="L13" i="1"/>
  <c r="K13" i="1"/>
  <c r="AI13" i="1"/>
  <c r="AH13" i="1" l="1"/>
  <c r="AG13" i="1"/>
  <c r="AJ13" i="1" s="1"/>
  <c r="AI14" i="1"/>
  <c r="AI12" i="1"/>
  <c r="AF12" i="1"/>
  <c r="AE12" i="1"/>
  <c r="X12" i="1"/>
  <c r="W12" i="1"/>
  <c r="L12" i="1"/>
  <c r="K12" i="1"/>
  <c r="AI11" i="1"/>
  <c r="AF11" i="1"/>
  <c r="AE11" i="1"/>
  <c r="X11" i="1"/>
  <c r="W11" i="1"/>
  <c r="L11" i="1"/>
  <c r="K11" i="1"/>
  <c r="AI10" i="1"/>
  <c r="AF10" i="1"/>
  <c r="AE10" i="1"/>
  <c r="X10" i="1"/>
  <c r="W10" i="1"/>
  <c r="L10" i="1"/>
  <c r="K10" i="1"/>
  <c r="AI9" i="1"/>
  <c r="AF9" i="1"/>
  <c r="AE9" i="1"/>
  <c r="X9" i="1"/>
  <c r="W9" i="1"/>
  <c r="L9" i="1"/>
  <c r="K9" i="1"/>
  <c r="AI8" i="1"/>
  <c r="AF8" i="1"/>
  <c r="AE8" i="1"/>
  <c r="X8" i="1"/>
  <c r="W8" i="1"/>
  <c r="L8" i="1"/>
  <c r="K8" i="1"/>
  <c r="AI7" i="1"/>
  <c r="AF7" i="1"/>
  <c r="AE7" i="1"/>
  <c r="L7" i="1"/>
  <c r="K7" i="1"/>
  <c r="AI6" i="1"/>
  <c r="AF6" i="1"/>
  <c r="AE6" i="1"/>
  <c r="X6" i="1"/>
  <c r="W6" i="1"/>
  <c r="L6" i="1"/>
  <c r="K6" i="1"/>
  <c r="AG8" i="1" l="1"/>
  <c r="AH9" i="1"/>
  <c r="AH12" i="1"/>
  <c r="AG9" i="1"/>
  <c r="AG6" i="1"/>
  <c r="AH7" i="1"/>
  <c r="AG10" i="1"/>
  <c r="AG12" i="1"/>
  <c r="AH11" i="1"/>
  <c r="AG7" i="1"/>
  <c r="AH8" i="1"/>
  <c r="AH10" i="1"/>
  <c r="AG11" i="1"/>
  <c r="AH6" i="1"/>
  <c r="AJ8" i="1" l="1"/>
  <c r="AJ11" i="1"/>
  <c r="AJ9" i="1"/>
  <c r="AJ10" i="1"/>
  <c r="AJ12" i="1"/>
  <c r="AJ7" i="1"/>
  <c r="AJ6" i="1"/>
  <c r="AJ14" i="1" l="1"/>
</calcChain>
</file>

<file path=xl/sharedStrings.xml><?xml version="1.0" encoding="utf-8"?>
<sst xmlns="http://schemas.openxmlformats.org/spreadsheetml/2006/main" count="69" uniqueCount="38">
  <si>
    <t>"Перша ластівка"</t>
  </si>
  <si>
    <t xml:space="preserve"> </t>
  </si>
  <si>
    <t>Початкова Католицька школа</t>
  </si>
  <si>
    <t>Католицький ліцей</t>
  </si>
  <si>
    <t>ІТ СТЕП СКУЛ</t>
  </si>
  <si>
    <t>Українська ліцей "Монтессорі"</t>
  </si>
  <si>
    <t>Крила</t>
  </si>
  <si>
    <t>ВС СКУЛ</t>
  </si>
  <si>
    <t>Усього ЗЗСО І-ІІІ ст приватної  власності</t>
  </si>
  <si>
    <t xml:space="preserve">до рішення виконавчого комітету </t>
  </si>
  <si>
    <t xml:space="preserve">  </t>
  </si>
  <si>
    <t xml:space="preserve">від </t>
  </si>
  <si>
    <t>№</t>
  </si>
  <si>
    <t>№ з/п</t>
  </si>
  <si>
    <t>Назва ЗЗСО</t>
  </si>
  <si>
    <t xml:space="preserve">1-й кл </t>
  </si>
  <si>
    <t>2 кл</t>
  </si>
  <si>
    <t>3 кл</t>
  </si>
  <si>
    <t>4 кл</t>
  </si>
  <si>
    <t>1-4 кл</t>
  </si>
  <si>
    <t>5 кл</t>
  </si>
  <si>
    <t>6 кл</t>
  </si>
  <si>
    <t>7 кл</t>
  </si>
  <si>
    <t>8 кл</t>
  </si>
  <si>
    <t>9 кл</t>
  </si>
  <si>
    <t>5-9 кл</t>
  </si>
  <si>
    <t>10 кл</t>
  </si>
  <si>
    <t>11 кл</t>
  </si>
  <si>
    <t>12 кл</t>
  </si>
  <si>
    <t>10-12 кл</t>
  </si>
  <si>
    <t>1-12 кл</t>
  </si>
  <si>
    <t>кл.</t>
  </si>
  <si>
    <t>уч.</t>
  </si>
  <si>
    <t>Додаток 2</t>
  </si>
  <si>
    <t>Фактична  мережа</t>
  </si>
  <si>
    <t>KIDs</t>
  </si>
  <si>
    <t>Керучий справами виконавчого комітету                                   Ігор ШЕВЧУК</t>
  </si>
  <si>
    <t>приватних закладів загальної середньої освіти на 2024/2025 н.р.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</si>
</sst>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sz val="9"/>
      <color indexed="9"/>
      <name val="Arial"/>
      <family val="2"/>
      <charset val="204"/>
    </font>
    <font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3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3" fillId="0" borderId="0" xfId="0" applyFont="1" applyBorder="1"/>
    <xf numFmtId="0" fontId="1" fillId="2" borderId="13" xfId="0" applyFont="1" applyFill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164" fontId="2" fillId="0" borderId="8" xfId="0" applyNumberFormat="1" applyFont="1" applyBorder="1"/>
    <xf numFmtId="0" fontId="3" fillId="0" borderId="8" xfId="0" applyFont="1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"/>
  <sheetViews>
    <sheetView tabSelected="1" topLeftCell="A4" workbookViewId="0">
      <selection activeCell="AK14" sqref="AK14"/>
    </sheetView>
  </sheetViews>
  <sheetFormatPr defaultRowHeight="15" x14ac:dyDescent="0.25"/>
  <cols>
    <col min="1" max="1" width="2.42578125" customWidth="1"/>
    <col min="3" max="3" width="3" customWidth="1"/>
    <col min="4" max="4" width="4.42578125" customWidth="1"/>
    <col min="5" max="5" width="3.5703125" customWidth="1"/>
    <col min="6" max="6" width="4.28515625" customWidth="1"/>
    <col min="7" max="7" width="3.28515625" customWidth="1"/>
    <col min="8" max="8" width="4.28515625" customWidth="1"/>
    <col min="9" max="9" width="3.7109375" customWidth="1"/>
    <col min="10" max="10" width="3.85546875" customWidth="1"/>
    <col min="11" max="11" width="3.42578125" customWidth="1"/>
    <col min="12" max="12" width="4.5703125" customWidth="1"/>
    <col min="13" max="13" width="3.5703125" customWidth="1"/>
    <col min="14" max="14" width="4.42578125" customWidth="1"/>
    <col min="15" max="15" width="2.7109375" customWidth="1"/>
    <col min="16" max="16" width="4.42578125" customWidth="1"/>
    <col min="17" max="17" width="2.85546875" customWidth="1"/>
    <col min="18" max="18" width="3.5703125" customWidth="1"/>
    <col min="19" max="19" width="2.42578125" customWidth="1"/>
    <col min="20" max="20" width="3.42578125" customWidth="1"/>
    <col min="21" max="21" width="2.85546875" customWidth="1"/>
    <col min="22" max="22" width="3.5703125" customWidth="1"/>
    <col min="23" max="23" width="3.85546875" customWidth="1"/>
    <col min="24" max="24" width="4.42578125" customWidth="1"/>
    <col min="25" max="25" width="2.5703125" customWidth="1"/>
    <col min="26" max="26" width="3.85546875" customWidth="1"/>
    <col min="27" max="27" width="3.140625" customWidth="1"/>
    <col min="28" max="28" width="4" customWidth="1"/>
    <col min="29" max="29" width="2.7109375" customWidth="1"/>
    <col min="30" max="30" width="2.140625" customWidth="1"/>
    <col min="31" max="31" width="3.85546875" customWidth="1"/>
    <col min="32" max="32" width="5.28515625" customWidth="1"/>
    <col min="33" max="33" width="3.85546875" customWidth="1"/>
    <col min="34" max="34" width="4.5703125" customWidth="1"/>
  </cols>
  <sheetData>
    <row r="1" spans="1:37" ht="18.75" x14ac:dyDescent="0.3">
      <c r="D1" s="43" t="s">
        <v>34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4" t="s">
        <v>33</v>
      </c>
      <c r="AA1" s="45"/>
      <c r="AB1" s="45"/>
      <c r="AC1" s="46"/>
      <c r="AD1" s="46"/>
      <c r="AE1" s="46"/>
      <c r="AF1" s="46"/>
      <c r="AG1" s="46"/>
      <c r="AH1" s="46"/>
    </row>
    <row r="2" spans="1:37" ht="18.75" x14ac:dyDescent="0.3">
      <c r="D2" s="43" t="s">
        <v>37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56" t="s">
        <v>9</v>
      </c>
      <c r="AA2" s="56"/>
      <c r="AB2" s="56"/>
      <c r="AC2" s="56"/>
      <c r="AD2" s="56"/>
      <c r="AE2" s="56"/>
      <c r="AF2" s="56"/>
      <c r="AG2" s="56"/>
      <c r="AH2" s="56"/>
    </row>
    <row r="3" spans="1:37" ht="15.75" thickBot="1" x14ac:dyDescent="0.3">
      <c r="D3" s="57" t="s">
        <v>10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6" t="s">
        <v>11</v>
      </c>
      <c r="AA3" s="56"/>
      <c r="AB3" s="56"/>
      <c r="AC3" s="19"/>
      <c r="AD3" s="19"/>
      <c r="AE3" s="19"/>
      <c r="AF3" s="19" t="s">
        <v>12</v>
      </c>
      <c r="AG3" s="19"/>
      <c r="AH3" s="19"/>
    </row>
    <row r="4" spans="1:37" s="17" customFormat="1" ht="15.75" customHeight="1" x14ac:dyDescent="0.2">
      <c r="A4" s="49" t="s">
        <v>13</v>
      </c>
      <c r="B4" s="38" t="s">
        <v>14</v>
      </c>
      <c r="C4" s="51" t="s">
        <v>15</v>
      </c>
      <c r="D4" s="52"/>
      <c r="E4" s="40" t="s">
        <v>16</v>
      </c>
      <c r="F4" s="40"/>
      <c r="G4" s="40" t="s">
        <v>17</v>
      </c>
      <c r="H4" s="40"/>
      <c r="I4" s="40" t="s">
        <v>18</v>
      </c>
      <c r="J4" s="53"/>
      <c r="K4" s="54" t="s">
        <v>19</v>
      </c>
      <c r="L4" s="42"/>
      <c r="M4" s="41" t="s">
        <v>20</v>
      </c>
      <c r="N4" s="40"/>
      <c r="O4" s="40" t="s">
        <v>21</v>
      </c>
      <c r="P4" s="40"/>
      <c r="Q4" s="40" t="s">
        <v>22</v>
      </c>
      <c r="R4" s="40"/>
      <c r="S4" s="40" t="s">
        <v>23</v>
      </c>
      <c r="T4" s="40"/>
      <c r="U4" s="40" t="s">
        <v>24</v>
      </c>
      <c r="V4" s="53"/>
      <c r="W4" s="54" t="s">
        <v>25</v>
      </c>
      <c r="X4" s="53"/>
      <c r="Y4" s="54" t="s">
        <v>26</v>
      </c>
      <c r="Z4" s="40"/>
      <c r="AA4" s="40" t="s">
        <v>27</v>
      </c>
      <c r="AB4" s="40"/>
      <c r="AC4" s="40" t="s">
        <v>28</v>
      </c>
      <c r="AD4" s="40"/>
      <c r="AE4" s="41" t="s">
        <v>29</v>
      </c>
      <c r="AF4" s="42"/>
      <c r="AG4" s="41" t="s">
        <v>30</v>
      </c>
      <c r="AH4" s="42"/>
      <c r="AI4" s="38" t="s">
        <v>14</v>
      </c>
      <c r="AJ4" s="18"/>
    </row>
    <row r="5" spans="1:37" s="17" customFormat="1" ht="13.5" thickBot="1" x14ac:dyDescent="0.25">
      <c r="A5" s="50"/>
      <c r="B5" s="39"/>
      <c r="C5" s="20" t="s">
        <v>31</v>
      </c>
      <c r="D5" s="14" t="s">
        <v>32</v>
      </c>
      <c r="E5" s="20" t="s">
        <v>31</v>
      </c>
      <c r="F5" s="14" t="s">
        <v>32</v>
      </c>
      <c r="G5" s="20" t="s">
        <v>31</v>
      </c>
      <c r="H5" s="14" t="s">
        <v>32</v>
      </c>
      <c r="I5" s="20" t="s">
        <v>31</v>
      </c>
      <c r="J5" s="21" t="s">
        <v>32</v>
      </c>
      <c r="K5" s="22" t="s">
        <v>31</v>
      </c>
      <c r="L5" s="23" t="s">
        <v>32</v>
      </c>
      <c r="M5" s="20" t="s">
        <v>31</v>
      </c>
      <c r="N5" s="14" t="s">
        <v>32</v>
      </c>
      <c r="O5" s="14" t="s">
        <v>31</v>
      </c>
      <c r="P5" s="14" t="s">
        <v>32</v>
      </c>
      <c r="Q5" s="14" t="s">
        <v>31</v>
      </c>
      <c r="R5" s="14" t="s">
        <v>32</v>
      </c>
      <c r="S5" s="14" t="s">
        <v>31</v>
      </c>
      <c r="T5" s="14" t="s">
        <v>32</v>
      </c>
      <c r="U5" s="14" t="s">
        <v>31</v>
      </c>
      <c r="V5" s="21" t="s">
        <v>32</v>
      </c>
      <c r="W5" s="22" t="s">
        <v>31</v>
      </c>
      <c r="X5" s="21" t="s">
        <v>32</v>
      </c>
      <c r="Y5" s="22" t="s">
        <v>31</v>
      </c>
      <c r="Z5" s="14" t="s">
        <v>32</v>
      </c>
      <c r="AA5" s="14" t="s">
        <v>31</v>
      </c>
      <c r="AB5" s="14" t="s">
        <v>32</v>
      </c>
      <c r="AC5" s="14" t="s">
        <v>31</v>
      </c>
      <c r="AD5" s="14" t="s">
        <v>32</v>
      </c>
      <c r="AE5" s="20" t="s">
        <v>31</v>
      </c>
      <c r="AF5" s="23" t="s">
        <v>32</v>
      </c>
      <c r="AG5" s="20" t="s">
        <v>31</v>
      </c>
      <c r="AH5" s="23" t="s">
        <v>32</v>
      </c>
      <c r="AI5" s="39"/>
      <c r="AJ5" s="18"/>
    </row>
    <row r="6" spans="1:37" s="4" customFormat="1" ht="25.5" x14ac:dyDescent="0.2">
      <c r="A6" s="1">
        <v>1</v>
      </c>
      <c r="B6" s="2" t="s">
        <v>0</v>
      </c>
      <c r="C6" s="2">
        <v>1</v>
      </c>
      <c r="D6" s="2">
        <v>19</v>
      </c>
      <c r="E6" s="2">
        <v>1</v>
      </c>
      <c r="F6" s="2">
        <v>24</v>
      </c>
      <c r="G6" s="2">
        <v>1</v>
      </c>
      <c r="H6" s="2">
        <v>29</v>
      </c>
      <c r="I6" s="2">
        <v>2</v>
      </c>
      <c r="J6" s="2">
        <v>46</v>
      </c>
      <c r="K6" s="28">
        <f t="shared" ref="K6:L13" si="0">C6+E6+G6+I6</f>
        <v>5</v>
      </c>
      <c r="L6" s="28">
        <f t="shared" si="0"/>
        <v>118</v>
      </c>
      <c r="M6" s="2">
        <v>1</v>
      </c>
      <c r="N6" s="2">
        <v>26</v>
      </c>
      <c r="O6" s="2">
        <v>1</v>
      </c>
      <c r="P6" s="2">
        <v>20</v>
      </c>
      <c r="Q6" s="2">
        <v>1</v>
      </c>
      <c r="R6" s="2">
        <v>14</v>
      </c>
      <c r="S6" s="2">
        <v>1</v>
      </c>
      <c r="T6" s="2">
        <v>20</v>
      </c>
      <c r="U6" s="2">
        <v>1</v>
      </c>
      <c r="V6" s="2">
        <v>12</v>
      </c>
      <c r="W6" s="28">
        <f t="shared" ref="W6:X12" si="1">M6+O6+Q6+S6+U6</f>
        <v>5</v>
      </c>
      <c r="X6" s="28">
        <f t="shared" si="1"/>
        <v>92</v>
      </c>
      <c r="Y6" s="2">
        <v>1</v>
      </c>
      <c r="Z6" s="2">
        <v>16</v>
      </c>
      <c r="AA6" s="2">
        <v>1</v>
      </c>
      <c r="AB6" s="2">
        <v>13</v>
      </c>
      <c r="AC6" s="2"/>
      <c r="AD6" s="2"/>
      <c r="AE6" s="28">
        <f t="shared" ref="AE6:AF12" si="2">AA6+Y6+AC6</f>
        <v>2</v>
      </c>
      <c r="AF6" s="28">
        <f t="shared" si="2"/>
        <v>29</v>
      </c>
      <c r="AG6" s="28">
        <f t="shared" ref="AG6:AH13" si="3">AE6+W6+K6</f>
        <v>12</v>
      </c>
      <c r="AH6" s="29">
        <f t="shared" si="3"/>
        <v>239</v>
      </c>
      <c r="AI6" s="30" t="str">
        <f t="shared" ref="AI6:AI13" si="4">B6</f>
        <v>"Перша ластівка"</v>
      </c>
      <c r="AJ6" s="3">
        <f>AH6/AG6</f>
        <v>19.916666666666668</v>
      </c>
      <c r="AK6" s="4" t="s">
        <v>1</v>
      </c>
    </row>
    <row r="7" spans="1:37" s="4" customFormat="1" ht="51" x14ac:dyDescent="0.2">
      <c r="A7" s="5">
        <v>2</v>
      </c>
      <c r="B7" s="6" t="s">
        <v>2</v>
      </c>
      <c r="C7" s="7">
        <v>3</v>
      </c>
      <c r="D7" s="7">
        <v>58</v>
      </c>
      <c r="E7" s="6">
        <v>3</v>
      </c>
      <c r="F7" s="6">
        <v>57</v>
      </c>
      <c r="G7" s="6">
        <v>3</v>
      </c>
      <c r="H7" s="6">
        <v>60</v>
      </c>
      <c r="I7" s="6">
        <v>3</v>
      </c>
      <c r="J7" s="6">
        <v>60</v>
      </c>
      <c r="K7" s="8">
        <f t="shared" si="0"/>
        <v>12</v>
      </c>
      <c r="L7" s="8">
        <f t="shared" si="0"/>
        <v>235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8">
        <v>0</v>
      </c>
      <c r="X7" s="8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8">
        <f t="shared" si="2"/>
        <v>0</v>
      </c>
      <c r="AF7" s="8">
        <f t="shared" si="2"/>
        <v>0</v>
      </c>
      <c r="AG7" s="8">
        <f t="shared" si="3"/>
        <v>12</v>
      </c>
      <c r="AH7" s="35">
        <f t="shared" si="3"/>
        <v>235</v>
      </c>
      <c r="AI7" s="31" t="str">
        <f t="shared" si="4"/>
        <v>Початкова Католицька школа</v>
      </c>
      <c r="AJ7" s="3">
        <f>AH7/AG7</f>
        <v>19.583333333333332</v>
      </c>
    </row>
    <row r="8" spans="1:37" s="4" customFormat="1" ht="25.5" x14ac:dyDescent="0.2">
      <c r="A8" s="9">
        <v>3</v>
      </c>
      <c r="B8" s="10" t="s">
        <v>3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8">
        <f t="shared" si="0"/>
        <v>0</v>
      </c>
      <c r="L8" s="8">
        <f t="shared" si="0"/>
        <v>0</v>
      </c>
      <c r="M8" s="10">
        <v>3</v>
      </c>
      <c r="N8" s="10">
        <v>69</v>
      </c>
      <c r="O8" s="10">
        <v>3</v>
      </c>
      <c r="P8" s="10">
        <v>70</v>
      </c>
      <c r="Q8" s="10">
        <v>3</v>
      </c>
      <c r="R8" s="10">
        <v>65</v>
      </c>
      <c r="S8" s="10">
        <v>3</v>
      </c>
      <c r="T8" s="10">
        <v>61</v>
      </c>
      <c r="U8" s="10">
        <v>2</v>
      </c>
      <c r="V8" s="10">
        <v>45</v>
      </c>
      <c r="W8" s="11">
        <f t="shared" si="1"/>
        <v>14</v>
      </c>
      <c r="X8" s="11">
        <f t="shared" si="1"/>
        <v>310</v>
      </c>
      <c r="Y8" s="10">
        <v>2</v>
      </c>
      <c r="Z8" s="10">
        <v>33</v>
      </c>
      <c r="AA8" s="10">
        <v>2</v>
      </c>
      <c r="AB8" s="10">
        <v>34</v>
      </c>
      <c r="AC8" s="10">
        <v>0</v>
      </c>
      <c r="AD8" s="10">
        <v>0</v>
      </c>
      <c r="AE8" s="11">
        <f t="shared" si="2"/>
        <v>4</v>
      </c>
      <c r="AF8" s="11">
        <f t="shared" si="2"/>
        <v>67</v>
      </c>
      <c r="AG8" s="11">
        <f t="shared" si="3"/>
        <v>18</v>
      </c>
      <c r="AH8" s="36">
        <f t="shared" si="3"/>
        <v>377</v>
      </c>
      <c r="AI8" s="32" t="str">
        <f t="shared" si="4"/>
        <v>Католицький ліцей</v>
      </c>
      <c r="AJ8" s="3">
        <f>AH8/AG8</f>
        <v>20.944444444444443</v>
      </c>
    </row>
    <row r="9" spans="1:37" s="4" customFormat="1" ht="25.5" x14ac:dyDescent="0.2">
      <c r="A9" s="12">
        <v>4</v>
      </c>
      <c r="B9" s="13" t="s">
        <v>4</v>
      </c>
      <c r="C9" s="13">
        <v>1</v>
      </c>
      <c r="D9" s="13">
        <v>12</v>
      </c>
      <c r="E9" s="13">
        <v>1</v>
      </c>
      <c r="F9" s="13">
        <v>5</v>
      </c>
      <c r="G9" s="13">
        <v>1</v>
      </c>
      <c r="H9" s="13">
        <v>5</v>
      </c>
      <c r="I9" s="13">
        <v>1</v>
      </c>
      <c r="J9" s="13">
        <v>12</v>
      </c>
      <c r="K9" s="16">
        <f t="shared" si="0"/>
        <v>4</v>
      </c>
      <c r="L9" s="16">
        <f t="shared" si="0"/>
        <v>34</v>
      </c>
      <c r="M9" s="13">
        <v>1</v>
      </c>
      <c r="N9" s="13">
        <v>27</v>
      </c>
      <c r="O9" s="13">
        <v>1</v>
      </c>
      <c r="P9" s="13">
        <v>23</v>
      </c>
      <c r="Q9" s="13">
        <v>1</v>
      </c>
      <c r="R9" s="13">
        <v>29</v>
      </c>
      <c r="S9" s="13">
        <v>1</v>
      </c>
      <c r="T9" s="13">
        <v>29</v>
      </c>
      <c r="U9" s="13">
        <v>1</v>
      </c>
      <c r="V9" s="13">
        <v>23</v>
      </c>
      <c r="W9" s="14">
        <f t="shared" si="1"/>
        <v>5</v>
      </c>
      <c r="X9" s="14">
        <f t="shared" si="1"/>
        <v>131</v>
      </c>
      <c r="Y9" s="13">
        <v>1</v>
      </c>
      <c r="Z9" s="13">
        <v>26</v>
      </c>
      <c r="AA9" s="13">
        <v>1</v>
      </c>
      <c r="AB9" s="13">
        <v>25</v>
      </c>
      <c r="AC9" s="13"/>
      <c r="AD9" s="13"/>
      <c r="AE9" s="14">
        <f t="shared" si="2"/>
        <v>2</v>
      </c>
      <c r="AF9" s="14">
        <f t="shared" si="2"/>
        <v>51</v>
      </c>
      <c r="AG9" s="14">
        <f t="shared" si="3"/>
        <v>11</v>
      </c>
      <c r="AH9" s="23">
        <f t="shared" si="3"/>
        <v>216</v>
      </c>
      <c r="AI9" s="33" t="str">
        <f t="shared" si="4"/>
        <v>ІТ СТЕП СКУЛ</v>
      </c>
      <c r="AJ9" s="3">
        <f>AH9/AG9</f>
        <v>19.636363636363637</v>
      </c>
    </row>
    <row r="10" spans="1:37" s="27" customFormat="1" ht="51" x14ac:dyDescent="0.2">
      <c r="A10" s="9">
        <v>5</v>
      </c>
      <c r="B10" s="10" t="s">
        <v>5</v>
      </c>
      <c r="C10" s="10">
        <v>1</v>
      </c>
      <c r="D10" s="10">
        <v>12</v>
      </c>
      <c r="E10" s="10">
        <v>1</v>
      </c>
      <c r="F10" s="10">
        <v>12</v>
      </c>
      <c r="G10" s="10">
        <v>1</v>
      </c>
      <c r="H10" s="10">
        <v>12</v>
      </c>
      <c r="I10" s="10">
        <v>1</v>
      </c>
      <c r="J10" s="10">
        <v>12</v>
      </c>
      <c r="K10" s="11">
        <f t="shared" si="0"/>
        <v>4</v>
      </c>
      <c r="L10" s="11">
        <f t="shared" si="0"/>
        <v>48</v>
      </c>
      <c r="M10" s="10">
        <v>1</v>
      </c>
      <c r="N10" s="10">
        <v>18</v>
      </c>
      <c r="O10" s="10">
        <v>1</v>
      </c>
      <c r="P10" s="10">
        <v>9</v>
      </c>
      <c r="Q10" s="10">
        <v>1</v>
      </c>
      <c r="R10" s="10">
        <v>12</v>
      </c>
      <c r="S10" s="10">
        <v>1</v>
      </c>
      <c r="T10" s="10">
        <v>10</v>
      </c>
      <c r="U10" s="10">
        <v>1</v>
      </c>
      <c r="V10" s="10">
        <v>1</v>
      </c>
      <c r="W10" s="11">
        <f t="shared" si="1"/>
        <v>5</v>
      </c>
      <c r="X10" s="11">
        <f t="shared" si="1"/>
        <v>50</v>
      </c>
      <c r="Y10" s="10">
        <v>1</v>
      </c>
      <c r="Z10" s="10">
        <v>3</v>
      </c>
      <c r="AA10" s="10">
        <v>1</v>
      </c>
      <c r="AB10" s="10">
        <v>6</v>
      </c>
      <c r="AC10" s="10"/>
      <c r="AD10" s="10"/>
      <c r="AE10" s="11">
        <f t="shared" si="2"/>
        <v>2</v>
      </c>
      <c r="AF10" s="11">
        <f t="shared" si="2"/>
        <v>9</v>
      </c>
      <c r="AG10" s="11">
        <f t="shared" si="3"/>
        <v>11</v>
      </c>
      <c r="AH10" s="36">
        <f t="shared" si="3"/>
        <v>107</v>
      </c>
      <c r="AI10" s="34" t="str">
        <f t="shared" si="4"/>
        <v>Українська ліцей "Монтессорі"</v>
      </c>
      <c r="AJ10" s="26">
        <f>AH10/AG10</f>
        <v>9.7272727272727266</v>
      </c>
    </row>
    <row r="11" spans="1:37" s="27" customFormat="1" ht="12.75" x14ac:dyDescent="0.2">
      <c r="A11" s="9">
        <v>6</v>
      </c>
      <c r="B11" s="10" t="s">
        <v>6</v>
      </c>
      <c r="C11" s="10">
        <v>2</v>
      </c>
      <c r="D11" s="10">
        <v>31</v>
      </c>
      <c r="E11" s="10">
        <v>3</v>
      </c>
      <c r="F11" s="10">
        <v>46</v>
      </c>
      <c r="G11" s="10">
        <v>2</v>
      </c>
      <c r="H11" s="10">
        <v>32</v>
      </c>
      <c r="I11" s="10">
        <v>2</v>
      </c>
      <c r="J11" s="10">
        <v>32</v>
      </c>
      <c r="K11" s="11">
        <f t="shared" si="0"/>
        <v>9</v>
      </c>
      <c r="L11" s="11">
        <f t="shared" si="0"/>
        <v>141</v>
      </c>
      <c r="M11" s="10">
        <v>1</v>
      </c>
      <c r="N11" s="10">
        <v>11</v>
      </c>
      <c r="O11" s="10">
        <v>1</v>
      </c>
      <c r="P11" s="10">
        <v>18</v>
      </c>
      <c r="Q11" s="10">
        <v>1</v>
      </c>
      <c r="R11" s="10">
        <v>11</v>
      </c>
      <c r="S11" s="10">
        <v>1</v>
      </c>
      <c r="T11" s="10">
        <v>12</v>
      </c>
      <c r="U11" s="10">
        <v>1</v>
      </c>
      <c r="V11" s="10">
        <v>16</v>
      </c>
      <c r="W11" s="11">
        <f t="shared" si="1"/>
        <v>5</v>
      </c>
      <c r="X11" s="11">
        <f t="shared" si="1"/>
        <v>68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1">
        <f t="shared" si="2"/>
        <v>0</v>
      </c>
      <c r="AF11" s="11">
        <f t="shared" si="2"/>
        <v>0</v>
      </c>
      <c r="AG11" s="11">
        <f t="shared" si="3"/>
        <v>14</v>
      </c>
      <c r="AH11" s="36">
        <f t="shared" si="3"/>
        <v>209</v>
      </c>
      <c r="AI11" s="34" t="str">
        <f t="shared" si="4"/>
        <v>Крила</v>
      </c>
      <c r="AJ11" s="26">
        <f t="shared" ref="AJ11:AJ14" si="5">AH11/AG11</f>
        <v>14.928571428571429</v>
      </c>
    </row>
    <row r="12" spans="1:37" s="27" customFormat="1" ht="12.75" x14ac:dyDescent="0.2">
      <c r="A12" s="9">
        <v>7</v>
      </c>
      <c r="B12" s="10" t="s">
        <v>7</v>
      </c>
      <c r="C12" s="10">
        <v>3</v>
      </c>
      <c r="D12" s="10">
        <v>54</v>
      </c>
      <c r="E12" s="10">
        <v>2</v>
      </c>
      <c r="F12" s="10">
        <v>36</v>
      </c>
      <c r="G12" s="10">
        <v>3</v>
      </c>
      <c r="H12" s="10">
        <v>57</v>
      </c>
      <c r="I12" s="10">
        <v>1</v>
      </c>
      <c r="J12" s="10">
        <v>21</v>
      </c>
      <c r="K12" s="11">
        <f t="shared" si="0"/>
        <v>9</v>
      </c>
      <c r="L12" s="11">
        <f t="shared" si="0"/>
        <v>168</v>
      </c>
      <c r="M12" s="10">
        <v>1</v>
      </c>
      <c r="N12" s="10">
        <v>21</v>
      </c>
      <c r="O12" s="10">
        <v>1</v>
      </c>
      <c r="P12" s="10">
        <v>15</v>
      </c>
      <c r="Q12" s="10">
        <v>1</v>
      </c>
      <c r="R12" s="10">
        <v>16</v>
      </c>
      <c r="S12" s="10">
        <v>1</v>
      </c>
      <c r="T12" s="10">
        <v>6</v>
      </c>
      <c r="U12" s="10">
        <v>1</v>
      </c>
      <c r="V12" s="10">
        <v>11</v>
      </c>
      <c r="W12" s="11">
        <f t="shared" si="1"/>
        <v>5</v>
      </c>
      <c r="X12" s="11">
        <f t="shared" si="1"/>
        <v>69</v>
      </c>
      <c r="Y12" s="10">
        <v>1</v>
      </c>
      <c r="Z12" s="10">
        <v>2</v>
      </c>
      <c r="AA12" s="10">
        <v>1</v>
      </c>
      <c r="AB12" s="10">
        <v>6</v>
      </c>
      <c r="AC12" s="10"/>
      <c r="AD12" s="10"/>
      <c r="AE12" s="11">
        <f t="shared" si="2"/>
        <v>2</v>
      </c>
      <c r="AF12" s="11">
        <f t="shared" si="2"/>
        <v>8</v>
      </c>
      <c r="AG12" s="11">
        <f t="shared" si="3"/>
        <v>16</v>
      </c>
      <c r="AH12" s="36">
        <f t="shared" si="3"/>
        <v>245</v>
      </c>
      <c r="AI12" s="34" t="str">
        <f t="shared" si="4"/>
        <v>ВС СКУЛ</v>
      </c>
      <c r="AJ12" s="26">
        <f t="shared" si="5"/>
        <v>15.3125</v>
      </c>
    </row>
    <row r="13" spans="1:37" s="27" customFormat="1" ht="12.75" x14ac:dyDescent="0.2">
      <c r="A13" s="9">
        <v>8</v>
      </c>
      <c r="B13" s="10" t="s">
        <v>35</v>
      </c>
      <c r="C13" s="10">
        <v>1</v>
      </c>
      <c r="D13" s="10">
        <v>8</v>
      </c>
      <c r="E13" s="10">
        <v>1</v>
      </c>
      <c r="F13" s="10">
        <v>2</v>
      </c>
      <c r="G13" s="10">
        <v>1</v>
      </c>
      <c r="H13" s="10">
        <v>1</v>
      </c>
      <c r="I13" s="10">
        <v>0</v>
      </c>
      <c r="J13" s="10">
        <v>0</v>
      </c>
      <c r="K13" s="11">
        <f t="shared" si="0"/>
        <v>3</v>
      </c>
      <c r="L13" s="11">
        <f t="shared" si="0"/>
        <v>11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1">
        <v>0</v>
      </c>
      <c r="X13" s="11">
        <f t="shared" ref="X13" si="6">N13+P13+R13+T13+V13</f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/>
      <c r="AE13" s="11">
        <f t="shared" ref="AE13" si="7">AA13+Y13+AC13</f>
        <v>0</v>
      </c>
      <c r="AF13" s="11">
        <f t="shared" ref="AF13" si="8">AB13+Z13+AD13</f>
        <v>0</v>
      </c>
      <c r="AG13" s="11">
        <f t="shared" si="3"/>
        <v>3</v>
      </c>
      <c r="AH13" s="36">
        <f t="shared" si="3"/>
        <v>11</v>
      </c>
      <c r="AI13" s="34" t="str">
        <f t="shared" si="4"/>
        <v>KIDs</v>
      </c>
      <c r="AJ13" s="26">
        <f t="shared" si="5"/>
        <v>3.6666666666666665</v>
      </c>
    </row>
    <row r="14" spans="1:37" s="15" customFormat="1" ht="64.5" thickBot="1" x14ac:dyDescent="0.25">
      <c r="A14" s="47" t="s">
        <v>8</v>
      </c>
      <c r="B14" s="48"/>
      <c r="C14" s="24">
        <f>SUM(C6:C13)</f>
        <v>12</v>
      </c>
      <c r="D14" s="24">
        <f t="shared" ref="D14:AH14" si="9">SUM(D6:D13)</f>
        <v>194</v>
      </c>
      <c r="E14" s="24">
        <f t="shared" si="9"/>
        <v>12</v>
      </c>
      <c r="F14" s="24">
        <f t="shared" si="9"/>
        <v>182</v>
      </c>
      <c r="G14" s="24">
        <f t="shared" si="9"/>
        <v>12</v>
      </c>
      <c r="H14" s="24">
        <f t="shared" si="9"/>
        <v>196</v>
      </c>
      <c r="I14" s="24">
        <f t="shared" si="9"/>
        <v>10</v>
      </c>
      <c r="J14" s="24">
        <f t="shared" si="9"/>
        <v>183</v>
      </c>
      <c r="K14" s="24">
        <f t="shared" si="9"/>
        <v>46</v>
      </c>
      <c r="L14" s="24">
        <f t="shared" si="9"/>
        <v>755</v>
      </c>
      <c r="M14" s="24">
        <f t="shared" si="9"/>
        <v>8</v>
      </c>
      <c r="N14" s="24">
        <f t="shared" si="9"/>
        <v>172</v>
      </c>
      <c r="O14" s="24">
        <f t="shared" si="9"/>
        <v>8</v>
      </c>
      <c r="P14" s="24">
        <f t="shared" si="9"/>
        <v>155</v>
      </c>
      <c r="Q14" s="24">
        <f t="shared" si="9"/>
        <v>8</v>
      </c>
      <c r="R14" s="24">
        <f t="shared" si="9"/>
        <v>147</v>
      </c>
      <c r="S14" s="24">
        <f t="shared" si="9"/>
        <v>8</v>
      </c>
      <c r="T14" s="24">
        <f t="shared" si="9"/>
        <v>138</v>
      </c>
      <c r="U14" s="24">
        <f t="shared" si="9"/>
        <v>7</v>
      </c>
      <c r="V14" s="24">
        <f t="shared" si="9"/>
        <v>108</v>
      </c>
      <c r="W14" s="24">
        <f t="shared" si="9"/>
        <v>39</v>
      </c>
      <c r="X14" s="24">
        <f t="shared" si="9"/>
        <v>720</v>
      </c>
      <c r="Y14" s="24">
        <f t="shared" si="9"/>
        <v>6</v>
      </c>
      <c r="Z14" s="24">
        <f t="shared" si="9"/>
        <v>80</v>
      </c>
      <c r="AA14" s="24">
        <f t="shared" si="9"/>
        <v>6</v>
      </c>
      <c r="AB14" s="24">
        <f t="shared" si="9"/>
        <v>84</v>
      </c>
      <c r="AC14" s="24">
        <f t="shared" si="9"/>
        <v>0</v>
      </c>
      <c r="AD14" s="24">
        <f t="shared" si="9"/>
        <v>0</v>
      </c>
      <c r="AE14" s="24">
        <f t="shared" si="9"/>
        <v>12</v>
      </c>
      <c r="AF14" s="24">
        <f t="shared" si="9"/>
        <v>164</v>
      </c>
      <c r="AG14" s="24">
        <f t="shared" si="9"/>
        <v>97</v>
      </c>
      <c r="AH14" s="24">
        <f t="shared" si="9"/>
        <v>1639</v>
      </c>
      <c r="AI14" s="25" t="str">
        <f>A14</f>
        <v>Усього ЗЗСО І-ІІІ ст приватної  власності</v>
      </c>
      <c r="AJ14" s="26">
        <f t="shared" si="5"/>
        <v>16.896907216494846</v>
      </c>
    </row>
    <row r="16" spans="1:37" s="37" customFormat="1" ht="17.45" customHeight="1" x14ac:dyDescent="0.25">
      <c r="A16" s="55" t="s">
        <v>36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</row>
  </sheetData>
  <mergeCells count="28">
    <mergeCell ref="A16:V16"/>
    <mergeCell ref="D2:Y2"/>
    <mergeCell ref="Z2:AH2"/>
    <mergeCell ref="D3:Y3"/>
    <mergeCell ref="Z3:AB3"/>
    <mergeCell ref="W4:X4"/>
    <mergeCell ref="Y4:Z4"/>
    <mergeCell ref="D1:Y1"/>
    <mergeCell ref="Z1:AB1"/>
    <mergeCell ref="AC1:AH1"/>
    <mergeCell ref="A14:B14"/>
    <mergeCell ref="A4:A5"/>
    <mergeCell ref="B4:B5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AI4:AI5"/>
    <mergeCell ref="AA4:AB4"/>
    <mergeCell ref="AC4:AD4"/>
    <mergeCell ref="AE4:AF4"/>
    <mergeCell ref="AG4:AH4"/>
  </mergeCells>
  <pageMargins left="0.78740157480314965" right="0.78740157480314965" top="1.3779527559055118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2024-10-31T07:40:22Z</dcterms:modified>
</cp:coreProperties>
</file>